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42" i="2"/>
  <c r="E41"/>
  <c r="E40"/>
  <c r="E39"/>
  <c r="E37"/>
  <c r="E36"/>
  <c r="E35"/>
  <c r="E33"/>
  <c r="E32"/>
  <c r="E31"/>
  <c r="E30"/>
  <c r="E29"/>
  <c r="E27"/>
  <c r="E26"/>
  <c r="E25"/>
  <c r="E23"/>
  <c r="E22"/>
  <c r="E20"/>
  <c r="E19"/>
  <c r="E17"/>
  <c r="E16"/>
  <c r="E15"/>
  <c r="E14"/>
  <c r="E13"/>
  <c r="E12"/>
  <c r="E10"/>
  <c r="E9"/>
  <c r="E8"/>
  <c r="E7"/>
  <c r="E6"/>
  <c r="E43" s="1"/>
</calcChain>
</file>

<file path=xl/sharedStrings.xml><?xml version="1.0" encoding="utf-8"?>
<sst xmlns="http://schemas.openxmlformats.org/spreadsheetml/2006/main" count="65" uniqueCount="65">
  <si>
    <t>№ з/п</t>
  </si>
  <si>
    <t>Найменування показника</t>
  </si>
  <si>
    <t>Норматив (бали)</t>
  </si>
  <si>
    <t>Кількісні показники</t>
  </si>
  <si>
    <t>Самоаналіз (бали)</t>
  </si>
  <si>
    <t>20  (1д.а.)</t>
  </si>
  <si>
    <t>Видання навчального посібника (у разі співавторства – з фіксованим відсотком власного внеску)*</t>
  </si>
  <si>
    <t>Видання підручника (у разі співавторства – з фіксованим відсотком власного внеску)*</t>
  </si>
  <si>
    <t xml:space="preserve">Наукові публікації у періодичному виданні, яке включено до наукометричної бази Scopus та  Web of Science у звітному навчальному році </t>
  </si>
  <si>
    <t xml:space="preserve">Отримання гранту за участь у науковому проєкті </t>
  </si>
  <si>
    <r>
      <t>-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міжнародний</t>
    </r>
  </si>
  <si>
    <r>
      <t>-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держбюджетний або госпдоговірний</t>
    </r>
  </si>
  <si>
    <t>Проведення навчальних занять іноземною мовою (крім мовних навчальних дисциплін) в обсязі не менше 20 аудиторних годин на навчальний рік*</t>
  </si>
  <si>
    <t xml:space="preserve">Виконання функцій наукового керівника, відповідального виконавця наукової теми (проєкту) </t>
  </si>
  <si>
    <t>Отримання авторських свідоцтв та  патентів (у разі співавторства – з фіксованим відсотком власного внеску)*</t>
  </si>
  <si>
    <t>- корисна модель, авторські свідоцтва</t>
  </si>
  <si>
    <t>50 (1 пат.)</t>
  </si>
  <si>
    <t>- винахід</t>
  </si>
  <si>
    <t>100 (1 пат.)</t>
  </si>
  <si>
    <t>Отримання диплома про присудження наукового ступеня:*</t>
  </si>
  <si>
    <t>- доктора наук</t>
  </si>
  <si>
    <t>- кандидата наук (доктора філософії)</t>
  </si>
  <si>
    <t>Отримання диплома про присвоєння у навчальному році вченого звання*:</t>
  </si>
  <si>
    <t>- професора</t>
  </si>
  <si>
    <t>- доцента</t>
  </si>
  <si>
    <t>100 (за 1 місяць)</t>
  </si>
  <si>
    <t>Персональний Н-індекс:</t>
  </si>
  <si>
    <t>- у системі Scopus (за звітний рік)</t>
  </si>
  <si>
    <t>200 (за 1 інд.)</t>
  </si>
  <si>
    <t>- у системі WoS (за звітний рік)</t>
  </si>
  <si>
    <t>100 (за 1 інд.)</t>
  </si>
  <si>
    <t>у системі Google Scholar (за останні 5 років)</t>
  </si>
  <si>
    <t>50 (за 1 інд.)</t>
  </si>
  <si>
    <t>10 (1 цит.)</t>
  </si>
  <si>
    <t>Кількість цитувань НПП у системі Google Scholar за календарний рік</t>
  </si>
  <si>
    <t>3(1 цит.)</t>
  </si>
  <si>
    <t>- на міжнародних (в Україні) та всеукраїнських конференціях і науково-практичних семінарах</t>
  </si>
  <si>
    <t>15(1 пуб.)</t>
  </si>
  <si>
    <t>- на закордонних конференціях</t>
  </si>
  <si>
    <t>50 (1 пуб.)</t>
  </si>
  <si>
    <t>Кількість цитувань НП у системі Scopus за календарний рік</t>
  </si>
  <si>
    <t>Кількість надрукованих тез доповідей НП у навчальному році *</t>
  </si>
  <si>
    <t xml:space="preserve">Стажування за кордоном з підвищенням кваліфікації протягом навчального року </t>
  </si>
  <si>
    <t>Отримання НП державних нагород, почесних звань, відзнак НАНУ, Уряду та ін. у навчальному році *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</si>
  <si>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керівник проектної групи</t>
    </r>
  </si>
  <si>
    <r>
      <t>-</t>
    </r>
    <r>
      <rPr>
        <sz val="7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член проектної групи</t>
    </r>
  </si>
  <si>
    <t>Робота в якості куратора дуального навчання*</t>
  </si>
  <si>
    <t>5 (1 особа)</t>
  </si>
  <si>
    <t>Робота НП у складі проектної групи освітньої програми:</t>
  </si>
  <si>
    <t>50 (1 аспірант)</t>
  </si>
  <si>
    <t xml:space="preserve">Наукове керівництво аспіранта </t>
  </si>
  <si>
    <t>100 (1 стаття)</t>
  </si>
  <si>
    <t>15  (1 д.а.)</t>
  </si>
  <si>
    <t>Участь в атестації наукових кадрів</t>
  </si>
  <si>
    <t>Участь у діяльності спеціалізованої вченої ради</t>
  </si>
  <si>
    <t>50 (1 засідання)</t>
  </si>
  <si>
    <t>25 (1 нагорода)</t>
  </si>
  <si>
    <t>Загальний рейтинг НП</t>
  </si>
  <si>
    <t>Реалізація дистанційного викладання навчальної дисципліни</t>
  </si>
  <si>
    <t xml:space="preserve">Виконання функцій головного редактора/члена редакційної колегії наукового видання, включеного до переліку наукових фахових видань </t>
  </si>
  <si>
    <r>
      <rPr>
        <b/>
        <i/>
        <u/>
        <sz val="14"/>
        <color rgb="FFFF0000"/>
        <rFont val="Calibri"/>
        <family val="2"/>
        <charset val="204"/>
      </rPr>
      <t>!!!</t>
    </r>
    <r>
      <rPr>
        <b/>
        <i/>
        <u/>
        <sz val="14"/>
        <color rgb="FFFF0000"/>
        <rFont val="Times New Roman"/>
        <family val="1"/>
        <charset val="204"/>
      </rPr>
      <t xml:space="preserve"> Клітинки для заповнювання виділено блакитним кольором     </t>
    </r>
  </si>
  <si>
    <t>ПІБ, науковий ступінь, вчене звання</t>
  </si>
  <si>
    <t>НОРМАТИВНІ ПОКАЗНИКИ ДІЯЛЬНОСТІ НАУКОВИХ ПРАЦІВНИКІВ,                                               які займаються проведенням навчальних занять з аспірантами
за результатами наукової, методичної та організаційної роботи 
    ІНСТИТУТУ ОРГАНІЧНОЇ ХІМІЇ НАН УКРАЇНИ</t>
  </si>
  <si>
    <t>Навчальний рік</t>
  </si>
  <si>
    <t>202  / 202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</si>
</sst>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i/>
      <u/>
      <sz val="14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righ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25" workbookViewId="0">
      <selection activeCell="A3" sqref="A3:E43"/>
    </sheetView>
  </sheetViews>
  <sheetFormatPr defaultRowHeight="14.4"/>
  <cols>
    <col min="1" max="1" width="8.77734375" style="13" customWidth="1"/>
    <col min="2" max="2" width="35" customWidth="1"/>
    <col min="3" max="3" width="21.109375" style="13" customWidth="1"/>
    <col min="4" max="4" width="21" style="13" customWidth="1"/>
    <col min="5" max="5" width="32.109375" customWidth="1"/>
    <col min="6" max="6" width="14.88671875" customWidth="1"/>
  </cols>
  <sheetData>
    <row r="1" spans="1:7" ht="18">
      <c r="A1" s="41" t="s">
        <v>60</v>
      </c>
      <c r="B1" s="41"/>
      <c r="C1" s="41"/>
      <c r="D1" s="41"/>
      <c r="E1" s="41"/>
      <c r="F1" s="41"/>
    </row>
    <row r="2" spans="1:7" ht="82.8" customHeight="1">
      <c r="A2" s="40" t="s">
        <v>62</v>
      </c>
      <c r="B2" s="40"/>
      <c r="C2" s="40"/>
      <c r="D2" s="40"/>
      <c r="E2" s="40"/>
      <c r="F2" s="2"/>
      <c r="G2" s="3"/>
    </row>
    <row r="3" spans="1:7" ht="40.200000000000003" customHeight="1" thickBot="1">
      <c r="A3" s="43" t="s">
        <v>61</v>
      </c>
      <c r="B3" s="43"/>
      <c r="C3" s="43"/>
      <c r="D3" s="43"/>
      <c r="E3" s="43"/>
      <c r="F3" s="2"/>
      <c r="G3" s="3"/>
    </row>
    <row r="4" spans="1:7" ht="40.200000000000003" customHeight="1" thickBot="1">
      <c r="A4" s="46" t="s">
        <v>63</v>
      </c>
      <c r="B4" s="46"/>
      <c r="C4" s="44" t="s">
        <v>64</v>
      </c>
      <c r="D4" s="45"/>
      <c r="E4" s="45"/>
      <c r="F4" s="2"/>
      <c r="G4" s="3"/>
    </row>
    <row r="5" spans="1:7" ht="15.6">
      <c r="A5" s="42" t="s">
        <v>0</v>
      </c>
      <c r="B5" s="22" t="s">
        <v>1</v>
      </c>
      <c r="C5" s="22" t="s">
        <v>2</v>
      </c>
      <c r="D5" s="22" t="s">
        <v>3</v>
      </c>
      <c r="E5" s="23" t="s">
        <v>4</v>
      </c>
    </row>
    <row r="6" spans="1:7" ht="15.6">
      <c r="A6" s="24">
        <v>1</v>
      </c>
      <c r="B6" s="4" t="s">
        <v>50</v>
      </c>
      <c r="C6" s="16" t="s">
        <v>49</v>
      </c>
      <c r="D6" s="38">
        <v>0</v>
      </c>
      <c r="E6" s="39">
        <f>D6*50</f>
        <v>0</v>
      </c>
      <c r="F6" s="1"/>
    </row>
    <row r="7" spans="1:7" ht="78">
      <c r="A7" s="25">
        <v>2</v>
      </c>
      <c r="B7" s="5" t="s">
        <v>8</v>
      </c>
      <c r="C7" s="6" t="s">
        <v>51</v>
      </c>
      <c r="D7" s="20">
        <v>0</v>
      </c>
      <c r="E7" s="26">
        <f>D7*100</f>
        <v>0</v>
      </c>
    </row>
    <row r="8" spans="1:7" ht="62.4" customHeight="1">
      <c r="A8" s="25">
        <v>3</v>
      </c>
      <c r="B8" s="5" t="s">
        <v>7</v>
      </c>
      <c r="C8" s="6" t="s">
        <v>5</v>
      </c>
      <c r="D8" s="20">
        <v>0</v>
      </c>
      <c r="E8" s="26">
        <f>D8*20</f>
        <v>0</v>
      </c>
    </row>
    <row r="9" spans="1:7" ht="70.2" customHeight="1" thickBot="1">
      <c r="A9" s="25">
        <v>4</v>
      </c>
      <c r="B9" s="5" t="s">
        <v>6</v>
      </c>
      <c r="C9" s="6" t="s">
        <v>52</v>
      </c>
      <c r="D9" s="20">
        <v>0</v>
      </c>
      <c r="E9" s="26">
        <f>D9*15</f>
        <v>0</v>
      </c>
    </row>
    <row r="10" spans="1:7" ht="46.8">
      <c r="A10" s="25">
        <v>5</v>
      </c>
      <c r="B10" s="18" t="s">
        <v>58</v>
      </c>
      <c r="C10" s="19">
        <v>100</v>
      </c>
      <c r="D10" s="20">
        <v>0</v>
      </c>
      <c r="E10" s="26">
        <f>D10*100</f>
        <v>0</v>
      </c>
    </row>
    <row r="11" spans="1:7" ht="31.2">
      <c r="A11" s="27">
        <v>6</v>
      </c>
      <c r="B11" s="5" t="s">
        <v>9</v>
      </c>
      <c r="C11" s="14"/>
      <c r="D11" s="36"/>
      <c r="E11" s="26"/>
    </row>
    <row r="12" spans="1:7" ht="15.6">
      <c r="A12" s="28"/>
      <c r="B12" s="7" t="s">
        <v>10</v>
      </c>
      <c r="C12" s="14">
        <v>300</v>
      </c>
      <c r="D12" s="20">
        <v>0</v>
      </c>
      <c r="E12" s="26">
        <f>D12*300</f>
        <v>0</v>
      </c>
    </row>
    <row r="13" spans="1:7" ht="31.2">
      <c r="A13" s="29"/>
      <c r="B13" s="7" t="s">
        <v>11</v>
      </c>
      <c r="C13" s="14">
        <v>250</v>
      </c>
      <c r="D13" s="20">
        <v>0</v>
      </c>
      <c r="E13" s="26">
        <f>D13*250</f>
        <v>0</v>
      </c>
    </row>
    <row r="14" spans="1:7" ht="78">
      <c r="A14" s="25">
        <v>7</v>
      </c>
      <c r="B14" s="5" t="s">
        <v>12</v>
      </c>
      <c r="C14" s="14">
        <v>250</v>
      </c>
      <c r="D14" s="20">
        <v>0</v>
      </c>
      <c r="E14" s="26">
        <f>D14*250</f>
        <v>0</v>
      </c>
    </row>
    <row r="15" spans="1:7" ht="62.4">
      <c r="A15" s="25">
        <v>8</v>
      </c>
      <c r="B15" s="5" t="s">
        <v>13</v>
      </c>
      <c r="C15" s="6">
        <v>150</v>
      </c>
      <c r="D15" s="20">
        <v>0</v>
      </c>
      <c r="E15" s="26">
        <f>D15*150</f>
        <v>0</v>
      </c>
    </row>
    <row r="16" spans="1:7" ht="78">
      <c r="A16" s="25">
        <v>9</v>
      </c>
      <c r="B16" s="5" t="s">
        <v>59</v>
      </c>
      <c r="C16" s="6">
        <v>30</v>
      </c>
      <c r="D16" s="20">
        <v>0</v>
      </c>
      <c r="E16" s="26">
        <f>D16*30</f>
        <v>0</v>
      </c>
    </row>
    <row r="17" spans="1:5" ht="15.6">
      <c r="A17" s="25">
        <v>10</v>
      </c>
      <c r="B17" s="5" t="s">
        <v>53</v>
      </c>
      <c r="C17" s="14">
        <v>10</v>
      </c>
      <c r="D17" s="20">
        <v>0</v>
      </c>
      <c r="E17" s="26">
        <f>D17*10</f>
        <v>0</v>
      </c>
    </row>
    <row r="18" spans="1:5" ht="62.4">
      <c r="A18" s="27">
        <v>11</v>
      </c>
      <c r="B18" s="8" t="s">
        <v>14</v>
      </c>
      <c r="C18" s="6"/>
      <c r="D18" s="36"/>
      <c r="E18" s="26"/>
    </row>
    <row r="19" spans="1:5" ht="31.2">
      <c r="A19" s="28"/>
      <c r="B19" s="5" t="s">
        <v>15</v>
      </c>
      <c r="C19" s="9" t="s">
        <v>16</v>
      </c>
      <c r="D19" s="20">
        <v>0</v>
      </c>
      <c r="E19" s="26">
        <f>D19*50</f>
        <v>0</v>
      </c>
    </row>
    <row r="20" spans="1:5" ht="15.6">
      <c r="A20" s="29"/>
      <c r="B20" s="10" t="s">
        <v>17</v>
      </c>
      <c r="C20" s="9" t="s">
        <v>18</v>
      </c>
      <c r="D20" s="20">
        <v>0</v>
      </c>
      <c r="E20" s="26">
        <f>D20*100</f>
        <v>0</v>
      </c>
    </row>
    <row r="21" spans="1:5" ht="47.4" customHeight="1">
      <c r="A21" s="30">
        <v>12</v>
      </c>
      <c r="B21" s="5" t="s">
        <v>19</v>
      </c>
      <c r="C21" s="9"/>
      <c r="D21" s="36"/>
      <c r="E21" s="26"/>
    </row>
    <row r="22" spans="1:5" ht="15.6">
      <c r="A22" s="30"/>
      <c r="B22" s="5" t="s">
        <v>20</v>
      </c>
      <c r="C22" s="6">
        <v>500</v>
      </c>
      <c r="D22" s="20">
        <v>0</v>
      </c>
      <c r="E22" s="26">
        <f>D22*500</f>
        <v>0</v>
      </c>
    </row>
    <row r="23" spans="1:5" ht="31.2">
      <c r="A23" s="30"/>
      <c r="B23" s="5" t="s">
        <v>21</v>
      </c>
      <c r="C23" s="6">
        <v>300</v>
      </c>
      <c r="D23" s="20">
        <v>0</v>
      </c>
      <c r="E23" s="26">
        <f>D23*300</f>
        <v>0</v>
      </c>
    </row>
    <row r="24" spans="1:5" ht="46.8">
      <c r="A24" s="30">
        <v>12</v>
      </c>
      <c r="B24" s="5" t="s">
        <v>22</v>
      </c>
      <c r="C24" s="35"/>
      <c r="D24" s="36"/>
      <c r="E24" s="26"/>
    </row>
    <row r="25" spans="1:5" ht="15.6">
      <c r="A25" s="30"/>
      <c r="B25" s="5" t="s">
        <v>23</v>
      </c>
      <c r="C25" s="6">
        <v>500</v>
      </c>
      <c r="D25" s="20">
        <v>0</v>
      </c>
      <c r="E25" s="26">
        <f>D25*500</f>
        <v>0</v>
      </c>
    </row>
    <row r="26" spans="1:5" ht="15.6">
      <c r="A26" s="30"/>
      <c r="B26" s="5" t="s">
        <v>24</v>
      </c>
      <c r="C26" s="6">
        <v>300</v>
      </c>
      <c r="D26" s="20">
        <v>0</v>
      </c>
      <c r="E26" s="26">
        <f>D26*300</f>
        <v>0</v>
      </c>
    </row>
    <row r="27" spans="1:5" ht="31.2">
      <c r="A27" s="25">
        <v>13</v>
      </c>
      <c r="B27" s="15" t="s">
        <v>54</v>
      </c>
      <c r="C27" s="21" t="s">
        <v>55</v>
      </c>
      <c r="D27" s="20">
        <v>0</v>
      </c>
      <c r="E27" s="26">
        <f>D27*50</f>
        <v>0</v>
      </c>
    </row>
    <row r="28" spans="1:5" ht="15.6">
      <c r="A28" s="30">
        <v>14</v>
      </c>
      <c r="B28" s="8" t="s">
        <v>26</v>
      </c>
      <c r="C28" s="6"/>
      <c r="D28" s="37"/>
      <c r="E28" s="26"/>
    </row>
    <row r="29" spans="1:5" ht="15.6">
      <c r="A29" s="30"/>
      <c r="B29" s="8" t="s">
        <v>27</v>
      </c>
      <c r="C29" s="6" t="s">
        <v>28</v>
      </c>
      <c r="D29" s="17">
        <v>0</v>
      </c>
      <c r="E29" s="26">
        <f>D29*200</f>
        <v>0</v>
      </c>
    </row>
    <row r="30" spans="1:5" ht="15.6">
      <c r="A30" s="30"/>
      <c r="B30" s="8" t="s">
        <v>29</v>
      </c>
      <c r="C30" s="6" t="s">
        <v>30</v>
      </c>
      <c r="D30" s="17">
        <v>0</v>
      </c>
      <c r="E30" s="26">
        <f>D30*100</f>
        <v>0</v>
      </c>
    </row>
    <row r="31" spans="1:5" ht="31.2">
      <c r="A31" s="30"/>
      <c r="B31" s="10" t="s">
        <v>31</v>
      </c>
      <c r="C31" s="6" t="s">
        <v>32</v>
      </c>
      <c r="D31" s="17">
        <v>0</v>
      </c>
      <c r="E31" s="26">
        <f>D31*50</f>
        <v>0</v>
      </c>
    </row>
    <row r="32" spans="1:5" ht="31.2">
      <c r="A32" s="25">
        <v>15</v>
      </c>
      <c r="B32" s="8" t="s">
        <v>40</v>
      </c>
      <c r="C32" s="6" t="s">
        <v>33</v>
      </c>
      <c r="D32" s="17">
        <v>0</v>
      </c>
      <c r="E32" s="26">
        <f>D32*10</f>
        <v>0</v>
      </c>
    </row>
    <row r="33" spans="1:5" ht="31.2">
      <c r="A33" s="25">
        <v>16</v>
      </c>
      <c r="B33" s="8" t="s">
        <v>34</v>
      </c>
      <c r="C33" s="6" t="s">
        <v>35</v>
      </c>
      <c r="D33" s="17">
        <v>0</v>
      </c>
      <c r="E33" s="26">
        <f>D33*3</f>
        <v>0</v>
      </c>
    </row>
    <row r="34" spans="1:5" ht="46.8">
      <c r="A34" s="30">
        <v>17</v>
      </c>
      <c r="B34" s="8" t="s">
        <v>41</v>
      </c>
      <c r="C34" s="9"/>
      <c r="D34" s="37"/>
      <c r="E34" s="26"/>
    </row>
    <row r="35" spans="1:5" ht="46.8">
      <c r="A35" s="30"/>
      <c r="B35" s="5" t="s">
        <v>36</v>
      </c>
      <c r="C35" s="9" t="s">
        <v>37</v>
      </c>
      <c r="D35" s="17">
        <v>0</v>
      </c>
      <c r="E35" s="26">
        <f>D35*15</f>
        <v>0</v>
      </c>
    </row>
    <row r="36" spans="1:5" ht="15.6">
      <c r="A36" s="30"/>
      <c r="B36" s="10" t="s">
        <v>38</v>
      </c>
      <c r="C36" s="9" t="s">
        <v>39</v>
      </c>
      <c r="D36" s="17">
        <v>0</v>
      </c>
      <c r="E36" s="26">
        <f>D36*50</f>
        <v>0</v>
      </c>
    </row>
    <row r="37" spans="1:5" ht="62.4">
      <c r="A37" s="25">
        <v>18</v>
      </c>
      <c r="B37" s="8" t="s">
        <v>43</v>
      </c>
      <c r="C37" s="6" t="s">
        <v>56</v>
      </c>
      <c r="D37" s="17">
        <v>0</v>
      </c>
      <c r="E37" s="26">
        <f>D37*25</f>
        <v>0</v>
      </c>
    </row>
    <row r="38" spans="1:5" ht="31.2">
      <c r="A38" s="30">
        <v>19</v>
      </c>
      <c r="B38" s="8" t="s">
        <v>48</v>
      </c>
      <c r="C38" s="6"/>
      <c r="D38" s="36"/>
      <c r="E38" s="26"/>
    </row>
    <row r="39" spans="1:5" ht="15.6">
      <c r="A39" s="30"/>
      <c r="B39" s="11" t="s">
        <v>44</v>
      </c>
      <c r="C39" s="6">
        <v>50</v>
      </c>
      <c r="D39" s="20">
        <v>0</v>
      </c>
      <c r="E39" s="26">
        <f>D39*50</f>
        <v>0</v>
      </c>
    </row>
    <row r="40" spans="1:5" ht="15.6">
      <c r="A40" s="30"/>
      <c r="B40" s="8" t="s">
        <v>45</v>
      </c>
      <c r="C40" s="6">
        <v>25</v>
      </c>
      <c r="D40" s="20">
        <v>0</v>
      </c>
      <c r="E40" s="26">
        <f>D40*25</f>
        <v>0</v>
      </c>
    </row>
    <row r="41" spans="1:5" ht="31.2">
      <c r="A41" s="25">
        <v>20</v>
      </c>
      <c r="B41" s="11" t="s">
        <v>46</v>
      </c>
      <c r="C41" s="12" t="s">
        <v>47</v>
      </c>
      <c r="D41" s="20">
        <v>0</v>
      </c>
      <c r="E41" s="26">
        <f>D41*5</f>
        <v>0</v>
      </c>
    </row>
    <row r="42" spans="1:5" ht="46.8">
      <c r="A42" s="25">
        <v>21</v>
      </c>
      <c r="B42" s="5" t="s">
        <v>42</v>
      </c>
      <c r="C42" s="6" t="s">
        <v>25</v>
      </c>
      <c r="D42" s="20">
        <v>0</v>
      </c>
      <c r="E42" s="26">
        <f>D42*100</f>
        <v>0</v>
      </c>
    </row>
    <row r="43" spans="1:5" ht="23.4" thickBot="1">
      <c r="A43" s="31" t="s">
        <v>57</v>
      </c>
      <c r="B43" s="32"/>
      <c r="C43" s="32"/>
      <c r="D43" s="33"/>
      <c r="E43" s="34">
        <f>SUM(E6:E42)</f>
        <v>0</v>
      </c>
    </row>
  </sheetData>
  <mergeCells count="12">
    <mergeCell ref="A1:F1"/>
    <mergeCell ref="A21:A23"/>
    <mergeCell ref="A24:A26"/>
    <mergeCell ref="A28:A31"/>
    <mergeCell ref="A34:A36"/>
    <mergeCell ref="A3:E3"/>
    <mergeCell ref="A4:B4"/>
    <mergeCell ref="A38:A40"/>
    <mergeCell ref="A2:E2"/>
    <mergeCell ref="A18:A20"/>
    <mergeCell ref="A11:A13"/>
    <mergeCell ref="A43:D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2021-06-04T14:41:57Z</dcterms:modified>
</cp:coreProperties>
</file>